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84" windowWidth="11172" windowHeight="6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<sst xmlns="http://schemas.openxmlformats.org/spreadsheetml/2006/main" count="28" uniqueCount="27">
  <si>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Role</t>
  </si>
  <si>
    <t>Sales</t>
  </si>
  <si>
    <t>Improvement Expectations</t>
  </si>
  <si>
    <t>Annual Number of Days Training per Employee</t>
  </si>
  <si>
    <t>SE</t>
  </si>
  <si>
    <t>Manager</t>
  </si>
  <si>
    <t xml:space="preserve">Three Year PSC ROI Summary Results </t>
  </si>
  <si>
    <t>Total Cost Savings</t>
  </si>
  <si>
    <t>Number of People to Train for Workshop</t>
  </si>
  <si>
    <t>This Program</t>
  </si>
  <si>
    <t>Per Person Industry Average per Training Day</t>
  </si>
  <si>
    <t>Number of Days for This Workshop</t>
  </si>
  <si>
    <t>Increased Revenue</t>
  </si>
  <si>
    <t>Your Approximate Profit Margin</t>
  </si>
  <si>
    <t>Increased Profit</t>
  </si>
  <si>
    <t>Cumulative Year Two</t>
  </si>
  <si>
    <t>Cumulative Year Three</t>
  </si>
  <si>
    <t>Individual Sales Goal per Year in $</t>
  </si>
  <si>
    <t>Cumulative Year One</t>
  </si>
  <si>
    <t>Total Annual Costs</t>
  </si>
  <si>
    <t>Included</t>
  </si>
  <si>
    <t>Enter Your Data Here</t>
  </si>
  <si>
    <t>Prime Selling Concepts Investment Summary</t>
  </si>
  <si>
    <t>Requirements Gathering (No Charge)</t>
  </si>
  <si>
    <t>Your Current Cost Averages for These Resources</t>
  </si>
  <si>
    <t>Content Creation and Customization (based on Length of Workshop)</t>
  </si>
  <si>
    <t>Delivery (based on length of workshop)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</si>
</sst>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.0000_);_(&quot;$&quot;* \(#,##0.0000\);_(&quot;$&quot;* &quot;-&quot;????_);_(@_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_);\(#,##0.0\)"/>
  </numFmts>
  <fonts count="16">
    <font>
      <sz val="10"/>
      <name val="Arial"/>
      <family val="0"/>
    </font>
    <font>
      <b/>
      <sz val="12.5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b/>
      <sz val="9.25"/>
      <name val="Arial"/>
      <family val="0"/>
    </font>
    <font>
      <b/>
      <sz val="11.5"/>
      <name val="Arial"/>
      <family val="0"/>
    </font>
    <font>
      <b/>
      <sz val="14"/>
      <color indexed="8"/>
      <name val="Arial"/>
      <family val="2"/>
    </font>
    <font>
      <sz val="8"/>
      <name val="Arial"/>
      <family val="0"/>
    </font>
    <font>
      <b/>
      <sz val="9"/>
      <name val="Arial"/>
      <family val="0"/>
    </font>
    <font>
      <b/>
      <i/>
      <u val="single"/>
      <sz val="14"/>
      <color indexed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19"/>
      </left>
      <right style="thick">
        <color indexed="19"/>
      </right>
      <top style="thick">
        <color indexed="19"/>
      </top>
      <bottom style="thick">
        <color indexed="19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 wrapText="1"/>
    </xf>
    <xf numFmtId="8" fontId="0" fillId="0" borderId="0" xfId="0" applyNumberFormat="1" applyFont="1" applyAlignment="1">
      <alignment horizontal="center" vertical="top" wrapText="1"/>
    </xf>
    <xf numFmtId="8" fontId="6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9" fontId="5" fillId="0" borderId="0" xfId="20" applyFont="1" applyAlignment="1">
      <alignment horizontal="center" vertical="top" wrapText="1"/>
    </xf>
    <xf numFmtId="0" fontId="0" fillId="0" borderId="0" xfId="17" applyNumberFormat="1" applyAlignment="1">
      <alignment horizontal="center"/>
    </xf>
    <xf numFmtId="0" fontId="0" fillId="0" borderId="0" xfId="17" applyNumberFormat="1" applyFont="1" applyAlignment="1">
      <alignment horizontal="center" vertical="top" wrapText="1"/>
    </xf>
    <xf numFmtId="0" fontId="2" fillId="0" borderId="0" xfId="17" applyNumberFormat="1" applyFont="1" applyAlignment="1">
      <alignment horizontal="center" vertical="top" wrapText="1"/>
    </xf>
    <xf numFmtId="42" fontId="0" fillId="0" borderId="0" xfId="17" applyNumberFormat="1" applyAlignment="1">
      <alignment horizontal="center"/>
    </xf>
    <xf numFmtId="44" fontId="0" fillId="0" borderId="0" xfId="17" applyFont="1" applyAlignment="1">
      <alignment horizontal="center" vertical="top" wrapText="1"/>
    </xf>
    <xf numFmtId="44" fontId="0" fillId="0" borderId="0" xfId="17" applyAlignment="1">
      <alignment horizontal="center"/>
    </xf>
    <xf numFmtId="44" fontId="5" fillId="0" borderId="0" xfId="17" applyFont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0" xfId="17" applyNumberFormat="1" applyAlignment="1">
      <alignment/>
    </xf>
    <xf numFmtId="42" fontId="0" fillId="0" borderId="0" xfId="17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4" fillId="0" borderId="1" xfId="0" applyFont="1" applyBorder="1" applyAlignment="1">
      <alignment horizontal="center"/>
    </xf>
    <xf numFmtId="0" fontId="0" fillId="2" borderId="0" xfId="17" applyNumberFormat="1" applyFill="1" applyAlignment="1" applyProtection="1">
      <alignment horizontal="center"/>
      <protection locked="0"/>
    </xf>
    <xf numFmtId="37" fontId="0" fillId="2" borderId="0" xfId="17" applyNumberFormat="1" applyFill="1" applyAlignment="1" applyProtection="1">
      <alignment horizontal="center"/>
      <protection locked="0"/>
    </xf>
    <xf numFmtId="10" fontId="0" fillId="2" borderId="0" xfId="17" applyNumberFormat="1" applyFill="1" applyAlignment="1" applyProtection="1">
      <alignment horizontal="center"/>
      <protection locked="0"/>
    </xf>
    <xf numFmtId="0" fontId="0" fillId="0" borderId="0" xfId="17" applyNumberFormat="1" applyAlignment="1" applyProtection="1">
      <alignment horizontal="center"/>
      <protection locked="0"/>
    </xf>
    <xf numFmtId="42" fontId="0" fillId="3" borderId="0" xfId="17" applyNumberForma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Savings over Three Years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15"/>
          <c:y val="0.16525"/>
          <c:w val="0.8405"/>
          <c:h val="0.7972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Sheet1!$B$25:$B$27</c:f>
              <c:numCache/>
            </c:numRef>
          </c:val>
          <c:shape val="box"/>
        </c:ser>
        <c:shape val="box"/>
        <c:axId val="42024424"/>
        <c:axId val="42675497"/>
        <c:axId val="48535154"/>
      </c:bar3D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4424"/>
        <c:crossesAt val="1"/>
        <c:crossBetween val="between"/>
        <c:dispUnits/>
      </c:valAx>
      <c:serAx>
        <c:axId val="48535154"/>
        <c:scaling>
          <c:orientation val="minMax"/>
        </c:scaling>
        <c:axPos val="b"/>
        <c:delete val="1"/>
        <c:majorTickMark val="out"/>
        <c:minorTickMark val="none"/>
        <c:tickLblPos val="low"/>
        <c:crossAx val="4267549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Revenue and Profit Impact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6875"/>
          <c:w val="0.83375"/>
          <c:h val="0.79225"/>
        </c:manualLayout>
      </c:layout>
      <c:bar3DChart>
        <c:barDir val="col"/>
        <c:grouping val="clustered"/>
        <c:varyColors val="0"/>
        <c:ser>
          <c:idx val="0"/>
          <c:order val="0"/>
          <c:tx>
            <c:v>Increased Revenue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Sheet1!$C$25:$C$27</c:f>
              <c:numCache/>
            </c:numRef>
          </c:val>
          <c:shape val="box"/>
        </c:ser>
        <c:ser>
          <c:idx val="1"/>
          <c:order val="1"/>
          <c:tx>
            <c:v>Increased Profit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Sheet1!$D$25:$D$27</c:f>
              <c:numCache/>
            </c:numRef>
          </c:val>
          <c:shape val="box"/>
        </c:ser>
        <c:shape val="box"/>
        <c:axId val="34163203"/>
        <c:axId val="39033372"/>
      </c:bar3DChart>
      <c:catAx>
        <c:axId val="34163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63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"/>
          <c:y val="0.749"/>
          <c:w val="0.1765"/>
          <c:h val="0.251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361950</xdr:colOff>
      <xdr:row>4</xdr:row>
      <xdr:rowOff>47625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361950</xdr:colOff>
      <xdr:row>13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16</xdr:row>
      <xdr:rowOff>19050</xdr:rowOff>
    </xdr:from>
    <xdr:to>
      <xdr:col>0</xdr:col>
      <xdr:colOff>600075</xdr:colOff>
      <xdr:row>18</xdr:row>
      <xdr:rowOff>104775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76550"/>
          <a:ext cx="361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38100</xdr:rowOff>
    </xdr:from>
    <xdr:to>
      <xdr:col>0</xdr:col>
      <xdr:colOff>361950</xdr:colOff>
      <xdr:row>23</xdr:row>
      <xdr:rowOff>66675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38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1</xdr:row>
      <xdr:rowOff>19050</xdr:rowOff>
    </xdr:from>
    <xdr:to>
      <xdr:col>7</xdr:col>
      <xdr:colOff>809625</xdr:colOff>
      <xdr:row>13</xdr:row>
      <xdr:rowOff>142875</xdr:rowOff>
    </xdr:to>
    <xdr:graphicFrame>
      <xdr:nvGraphicFramePr>
        <xdr:cNvPr id="5" name="Chart 42"/>
        <xdr:cNvGraphicFramePr/>
      </xdr:nvGraphicFramePr>
      <xdr:xfrm>
        <a:off x="8172450" y="180975"/>
        <a:ext cx="38957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14</xdr:row>
      <xdr:rowOff>57150</xdr:rowOff>
    </xdr:from>
    <xdr:to>
      <xdr:col>7</xdr:col>
      <xdr:colOff>838200</xdr:colOff>
      <xdr:row>27</xdr:row>
      <xdr:rowOff>19050</xdr:rowOff>
    </xdr:to>
    <xdr:graphicFrame>
      <xdr:nvGraphicFramePr>
        <xdr:cNvPr id="6" name="Chart 62"/>
        <xdr:cNvGraphicFramePr/>
      </xdr:nvGraphicFramePr>
      <xdr:xfrm>
        <a:off x="8153400" y="2514600"/>
        <a:ext cx="39433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67.8515625" style="6" customWidth="1"/>
    <col min="2" max="2" width="15.00390625" style="12" customWidth="1"/>
    <col min="3" max="3" width="19.140625" style="0" customWidth="1"/>
    <col min="4" max="9" width="16.7109375" style="0" customWidth="1"/>
    <col min="10" max="10" width="15.140625" style="0" customWidth="1"/>
  </cols>
  <sheetData>
    <row r="1" spans="3:9" ht="12.75">
      <c r="C1" s="6"/>
      <c r="D1" s="6"/>
      <c r="E1" s="6"/>
      <c r="F1" s="6"/>
      <c r="G1" s="6"/>
      <c r="H1" s="6"/>
      <c r="I1" s="6"/>
    </row>
    <row r="2" spans="1:9" ht="18" thickBot="1">
      <c r="A2" s="27" t="s">
        <v>21</v>
      </c>
      <c r="C2" s="6"/>
      <c r="D2" s="6"/>
      <c r="E2" s="6"/>
      <c r="F2" s="6"/>
      <c r="G2" s="6"/>
      <c r="H2" s="6"/>
      <c r="I2" s="6"/>
    </row>
    <row r="3" spans="1:18" ht="14.25" thickBot="1" thickTop="1">
      <c r="A3" s="23" t="s">
        <v>8</v>
      </c>
      <c r="B3" s="28">
        <v>10</v>
      </c>
      <c r="C3" s="6"/>
      <c r="D3" s="6"/>
      <c r="E3" s="6"/>
      <c r="F3" s="6"/>
      <c r="G3" s="6"/>
      <c r="H3" s="6"/>
      <c r="I3" s="6"/>
      <c r="P3" t="s">
        <v>1</v>
      </c>
      <c r="Q3" s="1">
        <v>0.1</v>
      </c>
      <c r="R3" s="1">
        <v>0.9</v>
      </c>
    </row>
    <row r="4" spans="1:18" ht="13.5" thickTop="1">
      <c r="A4" s="24" t="s">
        <v>0</v>
      </c>
      <c r="B4" s="28" t="s">
        <v>1</v>
      </c>
      <c r="C4" s="6"/>
      <c r="D4" s="6"/>
      <c r="E4" s="6"/>
      <c r="F4" s="6"/>
      <c r="G4" s="6"/>
      <c r="H4" s="6"/>
      <c r="I4" s="6"/>
      <c r="P4" t="s">
        <v>4</v>
      </c>
      <c r="Q4" s="1">
        <v>0.15</v>
      </c>
      <c r="R4" s="1">
        <v>0.8</v>
      </c>
    </row>
    <row r="5" spans="1:18" ht="12.75">
      <c r="A5" s="24" t="s">
        <v>11</v>
      </c>
      <c r="B5" s="28">
        <v>3</v>
      </c>
      <c r="C5" s="6"/>
      <c r="D5" s="6"/>
      <c r="E5" s="6"/>
      <c r="F5" s="6"/>
      <c r="G5" s="6"/>
      <c r="H5" s="6"/>
      <c r="I5" s="6"/>
      <c r="P5" t="s">
        <v>5</v>
      </c>
      <c r="Q5" s="1">
        <v>0.2</v>
      </c>
      <c r="R5" s="1">
        <v>0.75</v>
      </c>
    </row>
    <row r="6" spans="1:18" ht="12.75">
      <c r="A6" s="24" t="s">
        <v>17</v>
      </c>
      <c r="B6" s="29">
        <v>500000</v>
      </c>
      <c r="C6" s="6"/>
      <c r="D6" s="6"/>
      <c r="E6" s="6"/>
      <c r="F6" s="6"/>
      <c r="G6" s="6"/>
      <c r="H6" s="6"/>
      <c r="I6" s="6"/>
      <c r="Q6" s="1">
        <v>0.25</v>
      </c>
      <c r="R6" s="1">
        <v>0.65</v>
      </c>
    </row>
    <row r="7" spans="1:18" ht="13.5" thickBot="1">
      <c r="A7" s="25" t="s">
        <v>2</v>
      </c>
      <c r="B7" s="30">
        <v>0.1</v>
      </c>
      <c r="C7" s="6"/>
      <c r="D7" s="6"/>
      <c r="E7" s="6"/>
      <c r="F7" s="6"/>
      <c r="G7" s="6"/>
      <c r="H7" s="6"/>
      <c r="I7" s="6"/>
      <c r="Q7" s="1">
        <v>0.3</v>
      </c>
      <c r="R7" s="1">
        <v>0.6</v>
      </c>
    </row>
    <row r="8" spans="1:18" ht="13.5" thickTop="1">
      <c r="A8" s="26" t="s">
        <v>13</v>
      </c>
      <c r="B8" s="30">
        <v>0.2</v>
      </c>
      <c r="C8" s="6"/>
      <c r="D8" s="6"/>
      <c r="E8" s="6"/>
      <c r="F8" s="6"/>
      <c r="G8" s="6"/>
      <c r="H8" s="6"/>
      <c r="I8" s="6"/>
      <c r="Q8" s="1">
        <v>0.4</v>
      </c>
      <c r="R8" s="1"/>
    </row>
    <row r="9" spans="1:17" ht="12.75">
      <c r="A9" s="3"/>
      <c r="B9" s="31"/>
      <c r="C9" s="6"/>
      <c r="D9" s="6"/>
      <c r="E9" s="6"/>
      <c r="F9" s="6"/>
      <c r="G9" s="6"/>
      <c r="H9" s="6"/>
      <c r="I9" s="6"/>
      <c r="Q9" s="1">
        <v>0.5</v>
      </c>
    </row>
    <row r="10" spans="1:18" ht="13.5" thickBot="1">
      <c r="A10" s="3"/>
      <c r="B10" s="31"/>
      <c r="C10" s="6"/>
      <c r="D10" s="6"/>
      <c r="E10" s="6"/>
      <c r="F10" s="6"/>
      <c r="G10" s="6"/>
      <c r="H10" s="6"/>
      <c r="I10" s="6"/>
      <c r="R10" s="21">
        <v>350</v>
      </c>
    </row>
    <row r="11" spans="1:18" ht="18" thickTop="1">
      <c r="A11" s="19" t="s">
        <v>24</v>
      </c>
      <c r="B11" s="31"/>
      <c r="C11" s="6"/>
      <c r="D11" s="6"/>
      <c r="E11" s="6"/>
      <c r="F11" s="6"/>
      <c r="G11" s="6"/>
      <c r="H11" s="6"/>
      <c r="I11" s="6"/>
      <c r="Q11" s="1">
        <v>0.1</v>
      </c>
      <c r="R11">
        <v>450</v>
      </c>
    </row>
    <row r="12" spans="1:18" ht="12.75">
      <c r="A12" s="4" t="s">
        <v>3</v>
      </c>
      <c r="B12" s="31">
        <v>6</v>
      </c>
      <c r="C12" s="6"/>
      <c r="D12" s="6"/>
      <c r="E12" s="6"/>
      <c r="F12" s="6"/>
      <c r="G12" s="6"/>
      <c r="H12" s="6"/>
      <c r="I12" s="6"/>
      <c r="Q12" s="1">
        <v>0.15</v>
      </c>
      <c r="R12">
        <v>500</v>
      </c>
    </row>
    <row r="13" spans="1:18" ht="12.75">
      <c r="A13" s="5" t="s">
        <v>10</v>
      </c>
      <c r="B13" s="32">
        <v>500</v>
      </c>
      <c r="C13" s="6"/>
      <c r="D13" s="6"/>
      <c r="E13" s="6"/>
      <c r="F13" s="6"/>
      <c r="G13" s="6"/>
      <c r="H13" s="6"/>
      <c r="I13" s="6"/>
      <c r="Q13" s="1">
        <v>0.2</v>
      </c>
      <c r="R13">
        <v>750</v>
      </c>
    </row>
    <row r="14" spans="1:9" ht="12.75">
      <c r="A14" s="6" t="s">
        <v>19</v>
      </c>
      <c r="B14" s="15">
        <f>B3*B12*B13</f>
        <v>30000</v>
      </c>
      <c r="C14" s="6"/>
      <c r="D14" s="6"/>
      <c r="E14" s="6"/>
      <c r="F14" s="6"/>
      <c r="G14" s="6"/>
      <c r="H14" s="6"/>
      <c r="I14" s="6"/>
    </row>
    <row r="15" spans="3:17" ht="13.5" thickBot="1">
      <c r="C15" s="6"/>
      <c r="D15" s="6"/>
      <c r="E15" s="6"/>
      <c r="F15" s="6"/>
      <c r="G15" s="6"/>
      <c r="H15" s="6"/>
      <c r="I15" s="6"/>
      <c r="Q15">
        <v>0.05</v>
      </c>
    </row>
    <row r="16" spans="1:17" ht="18" thickBot="1" thickTop="1">
      <c r="A16" s="20" t="s">
        <v>22</v>
      </c>
      <c r="C16" s="6"/>
      <c r="D16" s="6"/>
      <c r="E16" s="6"/>
      <c r="F16" s="6"/>
      <c r="G16" s="6"/>
      <c r="H16" s="6"/>
      <c r="I16" s="6"/>
      <c r="Q16">
        <v>0.07</v>
      </c>
    </row>
    <row r="17" spans="3:17" ht="13.5" thickTop="1">
      <c r="C17" s="6"/>
      <c r="D17" s="6"/>
      <c r="E17" s="6"/>
      <c r="F17" s="6"/>
      <c r="G17" s="6"/>
      <c r="H17" s="6"/>
      <c r="I17" s="6"/>
      <c r="Q17">
        <v>0.1</v>
      </c>
    </row>
    <row r="18" spans="1:17" ht="12.75">
      <c r="A18" s="5" t="s">
        <v>23</v>
      </c>
      <c r="B18" s="22" t="s">
        <v>20</v>
      </c>
      <c r="C18" s="6"/>
      <c r="D18" s="6"/>
      <c r="E18" s="6"/>
      <c r="F18" s="6"/>
      <c r="G18" s="6"/>
      <c r="H18" s="6"/>
      <c r="I18" s="6"/>
      <c r="Q18">
        <v>0.12</v>
      </c>
    </row>
    <row r="19" spans="1:17" ht="25.5">
      <c r="A19" s="5" t="s">
        <v>25</v>
      </c>
      <c r="B19" s="15">
        <f>1250*B5/1.5</f>
        <v>2500</v>
      </c>
      <c r="C19" s="6"/>
      <c r="D19" s="6"/>
      <c r="E19" s="6"/>
      <c r="F19" s="6"/>
      <c r="G19" s="6"/>
      <c r="H19" s="6"/>
      <c r="I19" s="6"/>
      <c r="Q19">
        <v>0.15</v>
      </c>
    </row>
    <row r="20" spans="1:17" ht="12.75">
      <c r="A20" s="5" t="s">
        <v>26</v>
      </c>
      <c r="B20" s="15">
        <f>1750*B5</f>
        <v>5250</v>
      </c>
      <c r="C20" s="6"/>
      <c r="D20" s="6"/>
      <c r="E20" s="6"/>
      <c r="F20" s="6"/>
      <c r="G20" s="6"/>
      <c r="H20" s="6"/>
      <c r="I20" s="6"/>
      <c r="Q20">
        <v>0.25</v>
      </c>
    </row>
    <row r="21" spans="3:17" ht="12.75">
      <c r="C21" s="6"/>
      <c r="D21" s="6"/>
      <c r="E21" s="6"/>
      <c r="F21" s="6"/>
      <c r="G21" s="6"/>
      <c r="H21" s="6"/>
      <c r="I21" s="6"/>
      <c r="Q21">
        <v>0.3</v>
      </c>
    </row>
    <row r="22" spans="1:17" ht="12.75">
      <c r="A22" s="7"/>
      <c r="B22" s="13"/>
      <c r="C22" s="8"/>
      <c r="D22" s="9"/>
      <c r="E22" s="9"/>
      <c r="F22" s="9"/>
      <c r="G22" s="9"/>
      <c r="H22" s="9"/>
      <c r="I22" s="9"/>
      <c r="Q22">
        <v>0.5</v>
      </c>
    </row>
    <row r="23" spans="1:9" ht="26.25" thickBot="1">
      <c r="A23" s="2" t="s">
        <v>6</v>
      </c>
      <c r="B23" s="14" t="s">
        <v>7</v>
      </c>
      <c r="C23" s="10" t="s">
        <v>12</v>
      </c>
      <c r="D23" s="10" t="s">
        <v>14</v>
      </c>
      <c r="E23" s="10"/>
      <c r="F23" s="10"/>
      <c r="G23" s="10"/>
      <c r="H23" s="10"/>
      <c r="I23" s="10"/>
    </row>
    <row r="24" spans="1:9" ht="12.75">
      <c r="A24" s="7" t="s">
        <v>9</v>
      </c>
      <c r="B24" s="16">
        <f>(B3*B5*B13)-(B19+B20)</f>
        <v>7250</v>
      </c>
      <c r="C24" s="16">
        <f>B3*B6*B7</f>
        <v>500000</v>
      </c>
      <c r="D24" s="18">
        <f>C24*B8</f>
        <v>100000</v>
      </c>
      <c r="E24" s="11"/>
      <c r="F24" s="11"/>
      <c r="G24" s="11"/>
      <c r="H24" s="11"/>
      <c r="I24" s="11"/>
    </row>
    <row r="25" spans="1:9" ht="12.75">
      <c r="A25" s="7" t="s">
        <v>18</v>
      </c>
      <c r="B25" s="17">
        <f>B3*B12*B13-(B12*2250)</f>
        <v>16500</v>
      </c>
      <c r="C25" s="16">
        <f>C24</f>
        <v>500000</v>
      </c>
      <c r="D25" s="18">
        <f>C25*B8</f>
        <v>100000</v>
      </c>
      <c r="E25" s="11"/>
      <c r="F25" s="11"/>
      <c r="G25" s="11"/>
      <c r="H25" s="11"/>
      <c r="I25" s="11"/>
    </row>
    <row r="26" spans="1:9" ht="12.75">
      <c r="A26" s="7" t="s">
        <v>15</v>
      </c>
      <c r="B26" s="16">
        <f>B25*2</f>
        <v>33000</v>
      </c>
      <c r="C26" s="16">
        <f>C24*2</f>
        <v>1000000</v>
      </c>
      <c r="D26" s="18">
        <f>C26*B8</f>
        <v>200000</v>
      </c>
      <c r="E26" s="11"/>
      <c r="F26" s="11"/>
      <c r="G26" s="11"/>
      <c r="H26" s="11"/>
      <c r="I26" s="11"/>
    </row>
    <row r="27" spans="1:9" ht="12.75">
      <c r="A27" s="6" t="s">
        <v>16</v>
      </c>
      <c r="B27" s="17">
        <f>B25*3</f>
        <v>49500</v>
      </c>
      <c r="C27" s="17">
        <f>C24*3</f>
        <v>1500000</v>
      </c>
      <c r="D27" s="18">
        <f>C27*B8</f>
        <v>300000</v>
      </c>
      <c r="E27" s="11"/>
      <c r="F27" s="11"/>
      <c r="G27" s="11"/>
      <c r="H27" s="11"/>
      <c r="I27" s="11"/>
    </row>
    <row r="28" spans="3:9" ht="12.75">
      <c r="C28" s="6"/>
      <c r="D28" s="6"/>
      <c r="E28" s="6"/>
      <c r="F28" s="6"/>
      <c r="G28" s="6"/>
      <c r="H28" s="6"/>
      <c r="I28" s="6"/>
    </row>
    <row r="29" spans="3:9" ht="12.75">
      <c r="C29" s="6"/>
      <c r="D29" s="6"/>
      <c r="E29" s="6"/>
      <c r="F29" s="6"/>
      <c r="G29" s="6"/>
      <c r="H29" s="6"/>
      <c r="I29" s="6"/>
    </row>
  </sheetData>
  <sheetProtection password="E866" sheet="1" objects="1" scenarios="1"/>
  <dataValidations count="5">
    <dataValidation type="list" allowBlank="1" showInputMessage="1" showErrorMessage="1" sqref="B13">
      <formula1>$R$10:$R$13</formula1>
    </dataValidation>
    <dataValidation type="list" allowBlank="1" showInputMessage="1" showErrorMessage="1" sqref="B4">
      <formula1>$P$3:$P$4</formula1>
    </dataValidation>
    <dataValidation type="list" allowBlank="1" showInputMessage="1" showErrorMessage="1" sqref="B9:B10">
      <formula1>$Q$3:$Q$7</formula1>
    </dataValidation>
    <dataValidation type="list" allowBlank="1" showInputMessage="1" showErrorMessage="1" sqref="B7">
      <formula1>$Q$15:$Q$22</formula1>
    </dataValidation>
    <dataValidation type="list" allowBlank="1" showInputMessage="1" showErrorMessage="1" sqref="B8">
      <formula1>$Q$3:$Q$9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walleen</dc:creator>
  <cp:keywords/>
  <dc:description/>
  <cp:lastModifiedBy>walleen</cp:lastModifiedBy>
  <dcterms:created xsi:type="dcterms:W3CDTF">2009-04-03T22:14:49Z</dcterms:created>
  <dcterms:modified xsi:type="dcterms:W3CDTF">2009-05-05T22:12:54Z</dcterms:modified>
  <cp:category/>
  <cp:version/>
  <cp:contentType/>
  <cp:contentStatus/>
</cp:coreProperties>
</file>